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B651EE5F-0A62-4732-AB13-550462B44035}" xr6:coauthVersionLast="47" xr6:coauthVersionMax="47" xr10:uidLastSave="{00000000-0000-0000-0000-000000000000}"/>
  <workbookProtection workbookAlgorithmName="SHA-512" workbookHashValue="TidvjHomRMVnjnPpQfZZ06Pm2gD1XRcAxWODeT8UhmSh2bNxm/OWssi4+qZWfXmY4nxaWhdHosCVnyL8ic8blQ==" workbookSaltValue="eEt8+y+nX+2upJ+z4vnO4w==" workbookSpinCount="100000" lockStructure="1"/>
  <bookViews>
    <workbookView xWindow="-120" yWindow="-120" windowWidth="29040" windowHeight="15840" activeTab="1" xr2:uid="{00000000-000D-0000-FFFF-FFFF00000000}"/>
  </bookViews>
  <sheets>
    <sheet name="GİRİŞ SAYFASI" sheetId="4" r:id="rId1"/>
    <sheet name="YKS PUAN HESAPLAM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5" i="1"/>
  <c r="L9" i="1" l="1"/>
  <c r="J9" i="1"/>
  <c r="K9" i="1"/>
  <c r="L8" i="1"/>
  <c r="K6" i="1"/>
  <c r="J5" i="1"/>
  <c r="L7" i="1"/>
  <c r="K5" i="1"/>
  <c r="L6" i="1"/>
  <c r="J8" i="1"/>
  <c r="L5" i="1"/>
  <c r="J7" i="1"/>
  <c r="K8" i="1"/>
  <c r="J6" i="1"/>
  <c r="K7" i="1"/>
</calcChain>
</file>

<file path=xl/sharedStrings.xml><?xml version="1.0" encoding="utf-8"?>
<sst xmlns="http://schemas.openxmlformats.org/spreadsheetml/2006/main" count="75" uniqueCount="36">
  <si>
    <t>TYT PUANI</t>
  </si>
  <si>
    <t>SAYISAL</t>
  </si>
  <si>
    <t>EŞİT AĞIRLIK</t>
  </si>
  <si>
    <t>SÖZEL</t>
  </si>
  <si>
    <t>DİL</t>
  </si>
  <si>
    <t>YILLAR</t>
  </si>
  <si>
    <t>TÜRKÇE</t>
  </si>
  <si>
    <t>SOSYAL BİLİMLER</t>
  </si>
  <si>
    <t>MATEMATİK</t>
  </si>
  <si>
    <t>FEN BİLGİSİ</t>
  </si>
  <si>
    <t>TARİH-1</t>
  </si>
  <si>
    <t>AYT MATEMATİK</t>
  </si>
  <si>
    <t>COĞRAFYA-1</t>
  </si>
  <si>
    <t>TARİH-2</t>
  </si>
  <si>
    <t>COĞRAFYA-2</t>
  </si>
  <si>
    <t>TABAN PUANI</t>
  </si>
  <si>
    <t>FİZİK</t>
  </si>
  <si>
    <t>KİMYA</t>
  </si>
  <si>
    <t>BİYOLOJİ</t>
  </si>
  <si>
    <t>FELSEFE GRB</t>
  </si>
  <si>
    <t>DİN KÜLTÜRÜ</t>
  </si>
  <si>
    <t>EDEBİYAT</t>
  </si>
  <si>
    <t>TYT</t>
  </si>
  <si>
    <t>SOSYAL BİLGİLER</t>
  </si>
  <si>
    <t>FELSEFE GRUBU</t>
  </si>
  <si>
    <t xml:space="preserve">KİMYA </t>
  </si>
  <si>
    <t>DERSLER</t>
  </si>
  <si>
    <t>NET</t>
  </si>
  <si>
    <t>VERİ GİRİŞ ALANI</t>
  </si>
  <si>
    <t xml:space="preserve">TYT-AYT PUAN HESAPLAMA SON 3 YILIN VERİLERİNE GÖRE </t>
  </si>
  <si>
    <t>OBP PUANI</t>
  </si>
  <si>
    <t>DİL PUANI</t>
  </si>
  <si>
    <t>TABAN PUAN</t>
  </si>
  <si>
    <t>İNGİLİZCE</t>
  </si>
  <si>
    <t xml:space="preserve">SEVGİLİ ADAYLAR YKS PUAN HESAPLAMA SİSTEMİ İLE YAPMIŞ OLDUĞUNUZ NETLERİN  2024-2023-2022 YILLARINA AİT AYRI AYRI OLARAK GETİRDİĞİ PUANI YKS PUAN HESAPLAMA KISMINDA GÖREBİLİRSİNİZ. SİSTEMİ KULLANMAK İÇİN SADECE DOĞRU VE YANLIŞ SAYILARI + ORTAÖĞRETİM BAŞARI PUANINIZI (OBP) GİRMENİZ YETERLİ OLACAKTIR. OBP GİRİLEN DURUMDA YERLEŞTİRME PUANINIZI OBP GİRİLMEDİĞİ DURUMDA HAM PUANINIZI GÖRECEĞİNİZİ BİLMENİZİ İSTERİZ. </t>
  </si>
  <si>
    <t>Kaynak:Hazırlanma Aşamasında Mustafa AKYÜZ'den Katsayılar Konusunda Destek Alınmıştır.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</si>
</sst>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5" tint="-0.499984740745262"/>
      <name val="Calibri"/>
      <family val="2"/>
      <charset val="162"/>
      <scheme val="minor"/>
    </font>
    <font>
      <sz val="11"/>
      <color theme="5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4"/>
      <color theme="5" tint="0.59999389629810485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sz val="11"/>
      <color theme="5" tint="0.59999389629810485"/>
      <name val="Calibri"/>
      <family val="2"/>
      <scheme val="minor"/>
    </font>
    <font>
      <b/>
      <sz val="11"/>
      <color theme="5" tint="0.59999389629810485"/>
      <name val="Calibri"/>
      <family val="2"/>
      <scheme val="minor"/>
    </font>
    <font>
      <b/>
      <sz val="8"/>
      <color theme="5" tint="-0.499984740745262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double">
        <color theme="5" tint="-0.499984740745262"/>
      </left>
      <right style="double">
        <color theme="5" tint="-0.499984740745262"/>
      </right>
      <top style="double">
        <color theme="5" tint="-0.499984740745262"/>
      </top>
      <bottom style="double">
        <color theme="5" tint="-0.499984740745262"/>
      </bottom>
      <diagonal/>
    </border>
    <border>
      <left style="double">
        <color theme="5" tint="-0.499984740745262"/>
      </left>
      <right/>
      <top style="double">
        <color theme="5" tint="-0.499984740745262"/>
      </top>
      <bottom style="double">
        <color theme="5" tint="-0.499984740745262"/>
      </bottom>
      <diagonal/>
    </border>
    <border>
      <left/>
      <right style="double">
        <color theme="5" tint="-0.499984740745262"/>
      </right>
      <top style="double">
        <color theme="5" tint="-0.499984740745262"/>
      </top>
      <bottom style="double">
        <color theme="5" tint="-0.499984740745262"/>
      </bottom>
      <diagonal/>
    </border>
    <border>
      <left style="thin">
        <color theme="5" tint="0.59999389629810485"/>
      </left>
      <right style="thin">
        <color theme="5" tint="0.59999389629810485"/>
      </right>
      <top style="thin">
        <color theme="5" tint="0.59999389629810485"/>
      </top>
      <bottom style="thin">
        <color theme="5" tint="0.59999389629810485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left"/>
    </xf>
    <xf numFmtId="0" fontId="0" fillId="4" borderId="0" xfId="0" applyFill="1" applyAlignment="1">
      <alignment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10" fillId="4" borderId="4" xfId="0" applyFont="1" applyFill="1" applyBorder="1"/>
    <xf numFmtId="0" fontId="11" fillId="4" borderId="4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left" vertical="center"/>
    </xf>
    <xf numFmtId="0" fontId="0" fillId="6" borderId="0" xfId="0" applyFill="1"/>
    <xf numFmtId="166" fontId="6" fillId="3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YKS PUAN HESAPLAM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G&#304;R&#304;&#350; SAYFAS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19</xdr:row>
      <xdr:rowOff>161925</xdr:rowOff>
    </xdr:from>
    <xdr:to>
      <xdr:col>12</xdr:col>
      <xdr:colOff>304800</xdr:colOff>
      <xdr:row>24</xdr:row>
      <xdr:rowOff>123825</xdr:rowOff>
    </xdr:to>
    <xdr:sp macro="" textlink="">
      <xdr:nvSpPr>
        <xdr:cNvPr id="2" name="Dikdörtgen: Köşeleri Yuvarlatılmış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AB4B8A-D5AB-E5AF-75E2-38BEC1AD7EE2}"/>
            </a:ext>
          </a:extLst>
        </xdr:cNvPr>
        <xdr:cNvSpPr/>
      </xdr:nvSpPr>
      <xdr:spPr>
        <a:xfrm>
          <a:off x="4733925" y="4048125"/>
          <a:ext cx="2886075" cy="9144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 b="1"/>
            <a:t>HESAPLAMA</a:t>
          </a:r>
          <a:r>
            <a:rPr lang="tr-TR" sz="1400" b="1" baseline="0"/>
            <a:t> SİSTEMİNE GEÇ</a:t>
          </a:r>
          <a:endParaRPr lang="tr-TR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133350</xdr:colOff>
      <xdr:row>9</xdr:row>
      <xdr:rowOff>409575</xdr:rowOff>
    </xdr:from>
    <xdr:to>
      <xdr:col>11</xdr:col>
      <xdr:colOff>923925</xdr:colOff>
      <xdr:row>12</xdr:row>
      <xdr:rowOff>9525</xdr:rowOff>
    </xdr:to>
    <xdr:sp macro="" textlink="">
      <xdr:nvSpPr>
        <xdr:cNvPr id="2" name="Dikdörtgen: Köşeleri Yuvarlatılmış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7A3633-254B-A99D-B6DC-80B4008AA355}"/>
            </a:ext>
          </a:extLst>
        </xdr:cNvPr>
        <xdr:cNvSpPr/>
      </xdr:nvSpPr>
      <xdr:spPr>
        <a:xfrm>
          <a:off x="6696075" y="3524250"/>
          <a:ext cx="1838325" cy="91440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600" b="1"/>
            <a:t>GİRİŞ SAYFASINA DÖN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AF9FC-6F6E-40AF-B779-65B6F96883C2}">
  <sheetPr>
    <tabColor theme="5" tint="-0.499984740745262"/>
  </sheetPr>
  <dimension ref="C5:AA30"/>
  <sheetViews>
    <sheetView workbookViewId="0"/>
  </sheetViews>
  <sheetFormatPr defaultRowHeight="15" x14ac:dyDescent="0.25"/>
  <cols>
    <col min="1" max="16384" width="9.140625" style="25"/>
  </cols>
  <sheetData>
    <row r="5" spans="3:27" ht="15.75" thickBot="1" x14ac:dyDescent="0.3"/>
    <row r="6" spans="3:27" ht="16.5" thickTop="1" thickBot="1" x14ac:dyDescent="0.3">
      <c r="C6" s="27" t="s">
        <v>34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3:27" ht="16.5" thickTop="1" thickBot="1" x14ac:dyDescent="0.3"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3:27" ht="16.5" thickTop="1" thickBot="1" x14ac:dyDescent="0.3"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spans="3:27" ht="16.5" thickTop="1" thickBot="1" x14ac:dyDescent="0.3"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</row>
    <row r="10" spans="3:27" ht="16.5" thickTop="1" thickBot="1" x14ac:dyDescent="0.3"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3:27" ht="16.5" thickTop="1" thickBot="1" x14ac:dyDescent="0.3"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</row>
    <row r="12" spans="3:27" ht="16.5" thickTop="1" thickBot="1" x14ac:dyDescent="0.3"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3:27" ht="16.5" thickTop="1" thickBot="1" x14ac:dyDescent="0.3"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3:27" ht="16.5" thickTop="1" thickBot="1" x14ac:dyDescent="0.3"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3:27" ht="16.5" thickTop="1" thickBot="1" x14ac:dyDescent="0.3"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X15" s="29"/>
      <c r="Y15" s="29"/>
      <c r="Z15" s="29"/>
      <c r="AA15" s="29"/>
    </row>
    <row r="16" spans="3:27" ht="16.5" thickTop="1" thickBot="1" x14ac:dyDescent="0.3"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X16" s="28"/>
      <c r="Y16" s="28"/>
      <c r="Z16" s="28"/>
      <c r="AA16" s="28"/>
    </row>
    <row r="17" spans="3:18" ht="16.5" thickTop="1" thickBot="1" x14ac:dyDescent="0.3"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3:18" ht="16.5" thickTop="1" thickBot="1" x14ac:dyDescent="0.3"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3:18" ht="15.75" thickTop="1" x14ac:dyDescent="0.25"/>
    <row r="29" spans="3:18" x14ac:dyDescent="0.25">
      <c r="D29" s="30" t="s">
        <v>35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</row>
    <row r="30" spans="3:18" x14ac:dyDescent="0.25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</sheetData>
  <mergeCells count="4">
    <mergeCell ref="C6:R18"/>
    <mergeCell ref="X16:AA16"/>
    <mergeCell ref="X15:AA15"/>
    <mergeCell ref="D29:R3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tabColor theme="5"/>
  </sheetPr>
  <dimension ref="B2:AT37"/>
  <sheetViews>
    <sheetView tabSelected="1" workbookViewId="0">
      <selection activeCell="N6" sqref="N6"/>
    </sheetView>
  </sheetViews>
  <sheetFormatPr defaultRowHeight="15" x14ac:dyDescent="0.25"/>
  <cols>
    <col min="1" max="1" width="3.5703125" style="1" customWidth="1"/>
    <col min="2" max="2" width="17.7109375" style="8" bestFit="1" customWidth="1"/>
    <col min="3" max="3" width="8.140625" style="8" bestFit="1" customWidth="1"/>
    <col min="4" max="4" width="8.5703125" style="8" customWidth="1"/>
    <col min="5" max="5" width="8.140625" style="1" customWidth="1"/>
    <col min="6" max="7" width="9.140625" style="1"/>
    <col min="8" max="9" width="9.140625" style="3"/>
    <col min="10" max="12" width="15.7109375" style="2" customWidth="1"/>
    <col min="13" max="21" width="9.140625" style="1"/>
    <col min="22" max="22" width="16.28515625" style="1" bestFit="1" customWidth="1"/>
    <col min="23" max="25" width="12.7109375" style="1" customWidth="1"/>
    <col min="26" max="26" width="9.140625" style="1"/>
    <col min="27" max="27" width="16.28515625" style="1" bestFit="1" customWidth="1"/>
    <col min="28" max="28" width="12.7109375" style="1" customWidth="1"/>
    <col min="29" max="29" width="12" style="1" bestFit="1" customWidth="1"/>
    <col min="30" max="30" width="12.7109375" style="1" customWidth="1"/>
    <col min="31" max="31" width="9.140625" style="1"/>
    <col min="32" max="32" width="16.28515625" style="1" bestFit="1" customWidth="1"/>
    <col min="33" max="35" width="12.7109375" style="1" customWidth="1"/>
    <col min="36" max="36" width="9.140625" style="1"/>
    <col min="37" max="37" width="16.28515625" style="1" bestFit="1" customWidth="1"/>
    <col min="38" max="40" width="12.7109375" style="1" customWidth="1"/>
    <col min="41" max="41" width="9.140625" style="1"/>
    <col min="42" max="42" width="16.28515625" style="1" bestFit="1" customWidth="1"/>
    <col min="43" max="45" width="12" style="1" bestFit="1" customWidth="1"/>
    <col min="46" max="16384" width="9.140625" style="1"/>
  </cols>
  <sheetData>
    <row r="2" spans="2:12" ht="15.75" thickBot="1" x14ac:dyDescent="0.3"/>
    <row r="3" spans="2:12" ht="17.25" thickTop="1" thickBot="1" x14ac:dyDescent="0.3">
      <c r="B3" s="33" t="s">
        <v>28</v>
      </c>
      <c r="C3" s="33"/>
      <c r="D3" s="33"/>
      <c r="E3" s="33"/>
      <c r="H3" s="34" t="s">
        <v>29</v>
      </c>
      <c r="I3" s="34"/>
      <c r="J3" s="34"/>
      <c r="K3" s="34"/>
      <c r="L3" s="34"/>
    </row>
    <row r="4" spans="2:12" s="4" customFormat="1" ht="24.95" customHeight="1" thickTop="1" thickBot="1" x14ac:dyDescent="0.3">
      <c r="B4" s="13" t="s">
        <v>26</v>
      </c>
      <c r="C4" s="13" t="b">
        <v>1</v>
      </c>
      <c r="D4" s="13" t="b">
        <v>0</v>
      </c>
      <c r="E4" s="13" t="s">
        <v>27</v>
      </c>
      <c r="H4" s="35" t="s">
        <v>5</v>
      </c>
      <c r="I4" s="36"/>
      <c r="J4" s="15">
        <v>2024</v>
      </c>
      <c r="K4" s="15">
        <v>2023</v>
      </c>
      <c r="L4" s="15">
        <v>2022</v>
      </c>
    </row>
    <row r="5" spans="2:12" s="4" customFormat="1" ht="35.1" customHeight="1" thickTop="1" thickBot="1" x14ac:dyDescent="0.3">
      <c r="B5" s="11" t="s">
        <v>6</v>
      </c>
      <c r="C5" s="16">
        <v>30</v>
      </c>
      <c r="D5" s="16"/>
      <c r="E5" s="14">
        <f>C5-D5/4</f>
        <v>30</v>
      </c>
      <c r="H5" s="37" t="s">
        <v>0</v>
      </c>
      <c r="I5" s="38"/>
      <c r="J5" s="18">
        <f>(AL22*E5)+(AL23*E6)+(AL24*E7)+(AL25*E8)+AL26+(J11*0.6)</f>
        <v>398.04485257506178</v>
      </c>
      <c r="K5" s="18">
        <f>(AM22*E5)+(AM23*E6)+(AM24*E7)+(AM25*E8)+AM26+(J11*0.6)</f>
        <v>397.51644746012386</v>
      </c>
      <c r="L5" s="18">
        <f>(AN22*E5)+(AN23*E6)+(AN24*E7)+(AN25*E8)+AN26+(J11*0.6)</f>
        <v>398.73701100435085</v>
      </c>
    </row>
    <row r="6" spans="2:12" s="4" customFormat="1" ht="35.1" customHeight="1" thickTop="1" thickBot="1" x14ac:dyDescent="0.3">
      <c r="B6" s="12" t="s">
        <v>23</v>
      </c>
      <c r="C6" s="17">
        <v>14</v>
      </c>
      <c r="D6" s="17"/>
      <c r="E6" s="13">
        <f t="shared" ref="E6:E20" si="0">C6-D6/4</f>
        <v>14</v>
      </c>
      <c r="H6" s="39" t="s">
        <v>1</v>
      </c>
      <c r="I6" s="40"/>
      <c r="J6" s="19">
        <f>(AB22*E5)+(AB23*E6)+(AB24*E7)+(AB25*E8)+(AB26*E9)+(AB27*E17)+(AB28*E18)+(AB29*E19)+AB30+(J11*0.6)</f>
        <v>413.63926036885994</v>
      </c>
      <c r="K6" s="19">
        <f>(AC22*E5)+(AC23*E6)+(AC24*E7)+(AC25*E8)+(AC26*E9)+(AC27*E17)+(AC28*E18)+(AC29*E19)+AC30+(J11*0.6)</f>
        <v>413.44543330230533</v>
      </c>
      <c r="L6" s="19">
        <f>(AD22*E5)+(AD23*E6)+(AD24*E7)+(AD25*E8)+(AD26*E9)+(AD27*E17)+(AD28*E18)+(AD29*E19)+AD30+(J11*0.6)</f>
        <v>415.37500290757572</v>
      </c>
    </row>
    <row r="7" spans="2:12" s="4" customFormat="1" ht="35.1" customHeight="1" thickTop="1" thickBot="1" x14ac:dyDescent="0.3">
      <c r="B7" s="11" t="s">
        <v>8</v>
      </c>
      <c r="C7" s="16">
        <v>21</v>
      </c>
      <c r="D7" s="16"/>
      <c r="E7" s="14">
        <f t="shared" si="0"/>
        <v>21</v>
      </c>
      <c r="H7" s="37" t="s">
        <v>2</v>
      </c>
      <c r="I7" s="38"/>
      <c r="J7" s="26">
        <f>(W22*E5)+(W23*E6)+(W24*E7)+(W25*E8)+(W26*E9)+(W27*E10)+(W28*E11)+(W29*E12)+W30+(J11*0.6)</f>
        <v>406.64211112523958</v>
      </c>
      <c r="K7" s="20">
        <f>(X22*E5)+(X23*E6)+(X24*E7)+(X25*E8)+(X26*E9)+(X27*E10)+(X28*E11)+(X29*E12)+X30+(J11*0.6)</f>
        <v>410.07572584884377</v>
      </c>
      <c r="L7" s="20">
        <f>(Y22*E5)+(Y23*E6)+(Y24*E7)+(Y25*E8)+(Y26*E9)+(Y27*E10)+(Y28*E11)+(Y29*E12)+Y30+(J11*0.6)</f>
        <v>408.25732572947049</v>
      </c>
    </row>
    <row r="8" spans="2:12" s="4" customFormat="1" ht="35.1" customHeight="1" thickTop="1" thickBot="1" x14ac:dyDescent="0.3">
      <c r="B8" s="12" t="s">
        <v>9</v>
      </c>
      <c r="C8" s="17">
        <v>2</v>
      </c>
      <c r="D8" s="17"/>
      <c r="E8" s="13">
        <f t="shared" si="0"/>
        <v>2</v>
      </c>
      <c r="H8" s="39" t="s">
        <v>3</v>
      </c>
      <c r="I8" s="40"/>
      <c r="J8" s="14">
        <f>(AG22*E5)+(AG23*E6)+(AG24*E7)+(AG25*E8)+(AG26*E10)+(AG27*E11)+(AG28*E12)+(AG29*E13)+(AG30*E14)+(AG31*E15)+(AG32*E16)+AG33+(J11*0.6)</f>
        <v>440.50269696757459</v>
      </c>
      <c r="K8" s="14">
        <f>(AH22*E5)+(AH23*E6)+(AH24*E7)+(AH25*E8)+(AH26*E10)+(AH27*E11)+(AH28*E12)+(AH29*E13)+(AH30*E14)+(AH31*E15)+(AH32*E16)+AH33+(J11*0.6)</f>
        <v>435.29207573693583</v>
      </c>
      <c r="L8" s="14">
        <f>(AI22*E5)+(AI23*E6)+(AI24*E7)+(AI25*E8)+(AI26*E10)+(AI27*E11)+(AI28*E12)+(AI29*E13)+(AI30*E14)+(AI31*E15)+(AI32*E16)+AI33+(J11*0.6)</f>
        <v>430.35733979836073</v>
      </c>
    </row>
    <row r="9" spans="2:12" s="4" customFormat="1" ht="35.1" customHeight="1" thickTop="1" thickBot="1" x14ac:dyDescent="0.3">
      <c r="B9" s="11" t="s">
        <v>11</v>
      </c>
      <c r="C9" s="16">
        <v>20</v>
      </c>
      <c r="D9" s="16"/>
      <c r="E9" s="14">
        <f t="shared" si="0"/>
        <v>20</v>
      </c>
      <c r="H9" s="43" t="s">
        <v>4</v>
      </c>
      <c r="I9" s="43"/>
      <c r="J9" s="13">
        <f>(AQ22*E5)+(AQ23*E6)+(AQ24*E7)+(AQ25*E8)+(AQ26*E20)+AQ27+(J11*0.6)</f>
        <v>464.11253282925361</v>
      </c>
      <c r="K9" s="13">
        <f>(AR22*E5)+(AR23*E6)+(AR24*E7)+(AR25*E8)+(AR26*E20)+AR27+(J11*0.6)</f>
        <v>467.05729896880285</v>
      </c>
      <c r="L9" s="13">
        <f>(AS22*E5)+(AS23*E6)+(AS24*E7)+(AS25*E8)+(AS26*E20)+AS27+(J11*0.6)</f>
        <v>465.40364670334452</v>
      </c>
    </row>
    <row r="10" spans="2:12" ht="35.1" customHeight="1" thickTop="1" thickBot="1" x14ac:dyDescent="0.3">
      <c r="B10" s="12" t="s">
        <v>21</v>
      </c>
      <c r="C10" s="17">
        <v>17</v>
      </c>
      <c r="D10" s="17"/>
      <c r="E10" s="13">
        <f t="shared" si="0"/>
        <v>17</v>
      </c>
      <c r="H10" s="31"/>
      <c r="I10" s="31"/>
    </row>
    <row r="11" spans="2:12" ht="35.1" customHeight="1" thickTop="1" thickBot="1" x14ac:dyDescent="0.3">
      <c r="B11" s="11" t="s">
        <v>10</v>
      </c>
      <c r="C11" s="16">
        <v>7</v>
      </c>
      <c r="D11" s="16"/>
      <c r="E11" s="14">
        <f t="shared" si="0"/>
        <v>7</v>
      </c>
      <c r="H11" s="41" t="s">
        <v>30</v>
      </c>
      <c r="I11" s="41"/>
      <c r="J11" s="42">
        <v>95</v>
      </c>
    </row>
    <row r="12" spans="2:12" ht="35.1" customHeight="1" thickTop="1" thickBot="1" x14ac:dyDescent="0.3">
      <c r="B12" s="12" t="s">
        <v>12</v>
      </c>
      <c r="C12" s="17">
        <v>4</v>
      </c>
      <c r="D12" s="17"/>
      <c r="E12" s="13">
        <f t="shared" si="0"/>
        <v>4</v>
      </c>
      <c r="H12" s="41"/>
      <c r="I12" s="41"/>
      <c r="J12" s="42"/>
    </row>
    <row r="13" spans="2:12" ht="35.1" customHeight="1" thickTop="1" thickBot="1" x14ac:dyDescent="0.3">
      <c r="B13" s="11" t="s">
        <v>13</v>
      </c>
      <c r="C13" s="16">
        <v>3</v>
      </c>
      <c r="D13" s="16"/>
      <c r="E13" s="14">
        <f t="shared" si="0"/>
        <v>3</v>
      </c>
      <c r="H13" s="31"/>
      <c r="I13" s="31"/>
    </row>
    <row r="14" spans="2:12" ht="35.1" customHeight="1" thickTop="1" thickBot="1" x14ac:dyDescent="0.3">
      <c r="B14" s="12" t="s">
        <v>14</v>
      </c>
      <c r="C14" s="17">
        <v>9</v>
      </c>
      <c r="D14" s="17"/>
      <c r="E14" s="13">
        <f t="shared" si="0"/>
        <v>9</v>
      </c>
      <c r="H14" s="31"/>
      <c r="I14" s="31"/>
    </row>
    <row r="15" spans="2:12" ht="35.1" customHeight="1" thickTop="1" thickBot="1" x14ac:dyDescent="0.3">
      <c r="B15" s="11" t="s">
        <v>24</v>
      </c>
      <c r="C15" s="16">
        <v>10</v>
      </c>
      <c r="D15" s="16"/>
      <c r="E15" s="14">
        <f t="shared" si="0"/>
        <v>10</v>
      </c>
      <c r="H15" s="31"/>
      <c r="I15" s="31"/>
    </row>
    <row r="16" spans="2:12" ht="35.1" customHeight="1" thickTop="1" thickBot="1" x14ac:dyDescent="0.3">
      <c r="B16" s="12" t="s">
        <v>20</v>
      </c>
      <c r="C16" s="17">
        <v>5</v>
      </c>
      <c r="D16" s="17"/>
      <c r="E16" s="13">
        <f t="shared" si="0"/>
        <v>5</v>
      </c>
      <c r="H16" s="31"/>
      <c r="I16" s="31"/>
    </row>
    <row r="17" spans="2:46" ht="35.1" customHeight="1" thickTop="1" thickBot="1" x14ac:dyDescent="0.3">
      <c r="B17" s="11" t="s">
        <v>16</v>
      </c>
      <c r="C17" s="16">
        <v>12</v>
      </c>
      <c r="D17" s="16"/>
      <c r="E17" s="14">
        <f t="shared" si="0"/>
        <v>12</v>
      </c>
      <c r="H17" s="31"/>
      <c r="I17" s="31"/>
    </row>
    <row r="18" spans="2:46" ht="35.1" customHeight="1" thickTop="1" thickBot="1" x14ac:dyDescent="0.3">
      <c r="B18" s="12" t="s">
        <v>25</v>
      </c>
      <c r="C18" s="17">
        <v>10</v>
      </c>
      <c r="D18" s="17"/>
      <c r="E18" s="13">
        <f t="shared" si="0"/>
        <v>10</v>
      </c>
      <c r="H18" s="31"/>
      <c r="I18" s="3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2:46" ht="35.1" customHeight="1" thickTop="1" thickBot="1" x14ac:dyDescent="0.3">
      <c r="B19" s="11" t="s">
        <v>18</v>
      </c>
      <c r="C19" s="16">
        <v>10</v>
      </c>
      <c r="D19" s="16"/>
      <c r="E19" s="14">
        <f t="shared" si="0"/>
        <v>10</v>
      </c>
      <c r="H19" s="31"/>
      <c r="I19" s="3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2:46" ht="35.1" customHeight="1" thickTop="1" thickBot="1" x14ac:dyDescent="0.3">
      <c r="B20" s="12" t="s">
        <v>33</v>
      </c>
      <c r="C20" s="17">
        <v>75</v>
      </c>
      <c r="D20" s="17"/>
      <c r="E20" s="13">
        <f t="shared" si="0"/>
        <v>75</v>
      </c>
      <c r="H20" s="31"/>
      <c r="I20" s="3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2:46" ht="35.1" customHeight="1" thickTop="1" x14ac:dyDescent="0.25">
      <c r="B21" s="10"/>
      <c r="C21" s="10"/>
      <c r="D21" s="10"/>
      <c r="H21" s="31"/>
      <c r="I21" s="31"/>
      <c r="T21" s="21"/>
      <c r="U21" s="21"/>
      <c r="V21" s="22" t="s">
        <v>2</v>
      </c>
      <c r="W21" s="23">
        <v>2024</v>
      </c>
      <c r="X21" s="23">
        <v>2023</v>
      </c>
      <c r="Y21" s="23">
        <v>2022</v>
      </c>
      <c r="Z21" s="21"/>
      <c r="AA21" s="22" t="s">
        <v>1</v>
      </c>
      <c r="AB21" s="23">
        <v>2024</v>
      </c>
      <c r="AC21" s="23">
        <v>2023</v>
      </c>
      <c r="AD21" s="23">
        <v>2022</v>
      </c>
      <c r="AE21" s="21"/>
      <c r="AF21" s="22" t="s">
        <v>3</v>
      </c>
      <c r="AG21" s="23">
        <v>2024</v>
      </c>
      <c r="AH21" s="23">
        <v>2023</v>
      </c>
      <c r="AI21" s="23">
        <v>2022</v>
      </c>
      <c r="AJ21" s="21"/>
      <c r="AK21" s="24" t="s">
        <v>22</v>
      </c>
      <c r="AL21" s="23">
        <v>2024</v>
      </c>
      <c r="AM21" s="23">
        <v>2023</v>
      </c>
      <c r="AN21" s="23">
        <v>2022</v>
      </c>
      <c r="AO21" s="21"/>
      <c r="AP21" s="24" t="s">
        <v>22</v>
      </c>
      <c r="AQ21" s="23">
        <v>2024</v>
      </c>
      <c r="AR21" s="23">
        <v>2023</v>
      </c>
      <c r="AS21" s="23">
        <v>2022</v>
      </c>
      <c r="AT21" s="21"/>
    </row>
    <row r="22" spans="2:46" s="7" customFormat="1" ht="35.1" customHeight="1" x14ac:dyDescent="0.25">
      <c r="B22" s="10"/>
      <c r="C22" s="10"/>
      <c r="D22" s="10"/>
      <c r="H22" s="32"/>
      <c r="I22" s="32"/>
      <c r="J22" s="6"/>
      <c r="K22" s="6"/>
      <c r="L22" s="6"/>
      <c r="T22" s="22"/>
      <c r="U22" s="22"/>
      <c r="V22" s="22" t="s">
        <v>6</v>
      </c>
      <c r="W22" s="23">
        <v>1.1389039757252561</v>
      </c>
      <c r="X22" s="23">
        <v>1.1663780297727031</v>
      </c>
      <c r="Y22" s="23">
        <v>1.2185177778805101</v>
      </c>
      <c r="Z22" s="22"/>
      <c r="AA22" s="22" t="s">
        <v>6</v>
      </c>
      <c r="AB22" s="23">
        <v>1.1066982314676181</v>
      </c>
      <c r="AC22" s="23">
        <v>1.1866869316672899</v>
      </c>
      <c r="AD22" s="23">
        <v>1.1927736781348</v>
      </c>
      <c r="AE22" s="22"/>
      <c r="AF22" s="22" t="s">
        <v>6</v>
      </c>
      <c r="AG22" s="23">
        <v>1.2320322737059073</v>
      </c>
      <c r="AH22" s="23">
        <v>1.1273874089859701</v>
      </c>
      <c r="AI22" s="23">
        <v>1.1519198222028599</v>
      </c>
      <c r="AJ22" s="22"/>
      <c r="AK22" s="22" t="s">
        <v>6</v>
      </c>
      <c r="AL22" s="23">
        <v>2.908454351145167</v>
      </c>
      <c r="AM22" s="23">
        <v>2.89029884329207</v>
      </c>
      <c r="AN22" s="23">
        <v>2.8410824827255499</v>
      </c>
      <c r="AO22" s="22"/>
      <c r="AP22" s="22" t="s">
        <v>6</v>
      </c>
      <c r="AQ22" s="23">
        <v>1.4953836908028251</v>
      </c>
      <c r="AR22" s="23">
        <v>1.4861525854768924</v>
      </c>
      <c r="AS22" s="23">
        <v>1.4676919194210001</v>
      </c>
      <c r="AT22" s="22"/>
    </row>
    <row r="23" spans="2:46" s="7" customFormat="1" ht="35.1" customHeight="1" x14ac:dyDescent="0.25">
      <c r="B23" s="9"/>
      <c r="C23" s="9"/>
      <c r="D23" s="9"/>
      <c r="H23" s="32"/>
      <c r="I23" s="32"/>
      <c r="J23" s="6"/>
      <c r="K23" s="6"/>
      <c r="L23" s="6"/>
      <c r="T23" s="22"/>
      <c r="U23" s="22"/>
      <c r="V23" s="22" t="s">
        <v>7</v>
      </c>
      <c r="W23" s="23">
        <v>1.1499873019058064</v>
      </c>
      <c r="X23" s="23">
        <v>1.2207192982241946</v>
      </c>
      <c r="Y23" s="23">
        <v>1.34833217366451</v>
      </c>
      <c r="Z23" s="22"/>
      <c r="AA23" s="22" t="s">
        <v>7</v>
      </c>
      <c r="AB23" s="23">
        <v>1.1174766232804814</v>
      </c>
      <c r="AC23" s="23">
        <v>1.2419784254172399</v>
      </c>
      <c r="AD23" s="23">
        <v>1.31983017534655</v>
      </c>
      <c r="AE23" s="22"/>
      <c r="AF23" s="22" t="s">
        <v>7</v>
      </c>
      <c r="AG23" s="23">
        <v>1.2440250302220068</v>
      </c>
      <c r="AH23" s="23">
        <v>1.1799146977449233</v>
      </c>
      <c r="AI23" s="23">
        <v>1.2746267966076501</v>
      </c>
      <c r="AJ23" s="22"/>
      <c r="AK23" s="22" t="s">
        <v>7</v>
      </c>
      <c r="AL23" s="23">
        <v>2.9367678625954738</v>
      </c>
      <c r="AM23" s="23">
        <v>3.0249587593006</v>
      </c>
      <c r="AN23" s="23">
        <v>3.14372820724543</v>
      </c>
      <c r="AO23" s="22"/>
      <c r="AP23" s="22" t="s">
        <v>7</v>
      </c>
      <c r="AQ23" s="23">
        <v>1.5099383015494219</v>
      </c>
      <c r="AR23" s="23">
        <v>1.5553915085560099</v>
      </c>
      <c r="AS23" s="23">
        <v>1.6240344241943101</v>
      </c>
      <c r="AT23" s="22"/>
    </row>
    <row r="24" spans="2:46" s="7" customFormat="1" ht="35.1" customHeight="1" x14ac:dyDescent="0.25">
      <c r="B24" s="9"/>
      <c r="C24" s="9"/>
      <c r="D24" s="9"/>
      <c r="H24" s="32"/>
      <c r="I24" s="32"/>
      <c r="J24" s="6"/>
      <c r="K24" s="6"/>
      <c r="L24" s="6"/>
      <c r="T24" s="22"/>
      <c r="U24" s="22"/>
      <c r="V24" s="22" t="s">
        <v>8</v>
      </c>
      <c r="W24" s="23">
        <v>1.1455811399610702</v>
      </c>
      <c r="X24" s="23">
        <v>1.2191975503336465</v>
      </c>
      <c r="Y24" s="23">
        <v>1.2322294627147099</v>
      </c>
      <c r="Z24" s="22"/>
      <c r="AA24" s="22" t="s">
        <v>8</v>
      </c>
      <c r="AB24" s="23">
        <v>1.1131930323932693</v>
      </c>
      <c r="AC24" s="23">
        <v>1.2404304549869201</v>
      </c>
      <c r="AD24" s="23">
        <v>1.2061931391688701</v>
      </c>
      <c r="AE24" s="22"/>
      <c r="AF24" s="22" t="s">
        <v>8</v>
      </c>
      <c r="AG24" s="23">
        <v>1.2392535466761867</v>
      </c>
      <c r="AH24" s="23">
        <v>1.1784425750900773</v>
      </c>
      <c r="AI24" s="23">
        <v>1.1648885587820199</v>
      </c>
      <c r="AJ24" s="22"/>
      <c r="AK24" s="22" t="s">
        <v>8</v>
      </c>
      <c r="AL24" s="23">
        <v>2.9254521882950826</v>
      </c>
      <c r="AM24" s="23">
        <v>3.0211918320173399</v>
      </c>
      <c r="AN24" s="23">
        <v>2.8730663409336099</v>
      </c>
      <c r="AO24" s="22"/>
      <c r="AP24" s="22" t="s">
        <v>8</v>
      </c>
      <c r="AQ24" s="23">
        <v>1.5041501887903266</v>
      </c>
      <c r="AR24" s="23">
        <v>1.5534534093012944</v>
      </c>
      <c r="AS24" s="23">
        <v>1.4842163562034401</v>
      </c>
      <c r="AT24" s="22"/>
    </row>
    <row r="25" spans="2:46" s="7" customFormat="1" ht="35.1" customHeight="1" x14ac:dyDescent="0.25">
      <c r="B25" s="9"/>
      <c r="C25" s="9"/>
      <c r="D25" s="9"/>
      <c r="H25" s="32"/>
      <c r="I25" s="32"/>
      <c r="J25" s="6"/>
      <c r="K25" s="6"/>
      <c r="L25" s="6"/>
      <c r="T25" s="22"/>
      <c r="U25" s="22"/>
      <c r="V25" s="22" t="s">
        <v>9</v>
      </c>
      <c r="W25" s="23">
        <v>1.2327742055804407</v>
      </c>
      <c r="X25" s="23">
        <v>1.2337010583411068</v>
      </c>
      <c r="Y25" s="23">
        <v>1.34389011578068</v>
      </c>
      <c r="Z25" s="22"/>
      <c r="AA25" s="22" t="s">
        <v>9</v>
      </c>
      <c r="AB25" s="23">
        <v>1.1979097198105819</v>
      </c>
      <c r="AC25" s="23">
        <v>1.2551974250547999</v>
      </c>
      <c r="AD25" s="23">
        <v>1.3154898034662501</v>
      </c>
      <c r="AE25" s="22"/>
      <c r="AF25" s="22" t="s">
        <v>9</v>
      </c>
      <c r="AG25" s="23">
        <v>1.3335802048442926</v>
      </c>
      <c r="AH25" s="23">
        <v>1.1924605230717233</v>
      </c>
      <c r="AI25" s="23">
        <v>1.2704465329050301</v>
      </c>
      <c r="AJ25" s="22"/>
      <c r="AK25" s="22" t="s">
        <v>9</v>
      </c>
      <c r="AL25" s="23">
        <v>3.1481430687022112</v>
      </c>
      <c r="AM25" s="23">
        <v>3.05712041319862</v>
      </c>
      <c r="AN25" s="23">
        <v>3.1334201823107701</v>
      </c>
      <c r="AO25" s="22"/>
      <c r="AP25" s="22" t="s">
        <v>9</v>
      </c>
      <c r="AQ25" s="23">
        <v>1.6186378478345489</v>
      </c>
      <c r="AR25" s="23">
        <v>1.571932200650215</v>
      </c>
      <c r="AS25" s="23">
        <v>1.6187135724626001</v>
      </c>
      <c r="AT25" s="22"/>
    </row>
    <row r="26" spans="2:46" s="7" customFormat="1" ht="35.1" customHeight="1" x14ac:dyDescent="0.25">
      <c r="B26" s="9"/>
      <c r="C26" s="9"/>
      <c r="D26" s="9"/>
      <c r="H26" s="5"/>
      <c r="I26" s="5"/>
      <c r="J26" s="6"/>
      <c r="K26" s="6"/>
      <c r="L26" s="6"/>
      <c r="T26" s="22"/>
      <c r="U26" s="22"/>
      <c r="V26" s="22" t="s">
        <v>11</v>
      </c>
      <c r="W26" s="23">
        <v>3.2821904290490247</v>
      </c>
      <c r="X26" s="23">
        <v>2.7750283737042238</v>
      </c>
      <c r="Y26" s="23">
        <v>2.6459339367510002</v>
      </c>
      <c r="Z26" s="22"/>
      <c r="AA26" s="22" t="s">
        <v>11</v>
      </c>
      <c r="AB26" s="23">
        <v>3.1893734660926043</v>
      </c>
      <c r="AC26" s="23">
        <v>2.8233470470966</v>
      </c>
      <c r="AD26" s="23">
        <v>2.5900257622981</v>
      </c>
      <c r="AE26" s="22"/>
      <c r="AF26" s="22" t="s">
        <v>21</v>
      </c>
      <c r="AG26" s="23">
        <v>3.0633345323319068</v>
      </c>
      <c r="AH26" s="23">
        <v>3.0334848275778716</v>
      </c>
      <c r="AI26" s="23">
        <v>3.0307745220767499</v>
      </c>
      <c r="AJ26" s="22"/>
      <c r="AK26" s="22" t="s">
        <v>15</v>
      </c>
      <c r="AL26" s="23">
        <v>144.94568987276901</v>
      </c>
      <c r="AM26" s="23">
        <v>141.898790232392</v>
      </c>
      <c r="AN26" s="23">
        <v>145.89110809692099</v>
      </c>
      <c r="AO26" s="22"/>
      <c r="AP26" s="22" t="s">
        <v>31</v>
      </c>
      <c r="AQ26" s="23">
        <v>2.60941672159744</v>
      </c>
      <c r="AR26" s="23">
        <v>2.6408913033899086</v>
      </c>
      <c r="AS26" s="23">
        <v>2.6235427281566102</v>
      </c>
      <c r="AT26" s="22"/>
    </row>
    <row r="27" spans="2:46" s="7" customFormat="1" ht="35.1" customHeight="1" x14ac:dyDescent="0.25">
      <c r="B27" s="9"/>
      <c r="C27" s="9"/>
      <c r="D27" s="9"/>
      <c r="H27" s="5"/>
      <c r="I27" s="5"/>
      <c r="J27" s="6"/>
      <c r="K27" s="6"/>
      <c r="L27" s="6"/>
      <c r="T27" s="22"/>
      <c r="U27" s="22"/>
      <c r="V27" s="22" t="s">
        <v>21</v>
      </c>
      <c r="W27" s="23">
        <v>2.8317786925371955</v>
      </c>
      <c r="X27" s="23">
        <v>3.1383970558249183</v>
      </c>
      <c r="Y27" s="23">
        <v>3.2059778053212198</v>
      </c>
      <c r="Z27" s="22"/>
      <c r="AA27" s="22" t="s">
        <v>16</v>
      </c>
      <c r="AB27" s="23">
        <v>2.4263940343463446</v>
      </c>
      <c r="AC27" s="23">
        <v>2.48076905610219</v>
      </c>
      <c r="AD27" s="23">
        <v>3.1924876840409602</v>
      </c>
      <c r="AE27" s="22"/>
      <c r="AF27" s="22" t="s">
        <v>10</v>
      </c>
      <c r="AG27" s="23">
        <v>2.5714631647350101</v>
      </c>
      <c r="AH27" s="23">
        <v>3.1565577588540066</v>
      </c>
      <c r="AI27" s="23">
        <v>3.1513646496991901</v>
      </c>
      <c r="AJ27" s="22"/>
      <c r="AK27" s="22"/>
      <c r="AL27" s="22"/>
      <c r="AM27" s="22"/>
      <c r="AN27" s="22"/>
      <c r="AO27" s="22"/>
      <c r="AP27" s="22" t="s">
        <v>32</v>
      </c>
      <c r="AQ27" s="22">
        <v>110.58120210340303</v>
      </c>
      <c r="AR27" s="22">
        <v>109.86400653384119</v>
      </c>
      <c r="AS27" s="22">
        <v>110.464731945051</v>
      </c>
      <c r="AT27" s="22"/>
    </row>
    <row r="28" spans="2:46" s="7" customFormat="1" ht="35.1" customHeight="1" x14ac:dyDescent="0.25">
      <c r="B28" s="9"/>
      <c r="C28" s="9"/>
      <c r="D28" s="9"/>
      <c r="H28" s="5"/>
      <c r="I28" s="5"/>
      <c r="J28" s="6"/>
      <c r="K28" s="6"/>
      <c r="L28" s="6"/>
      <c r="T28" s="22"/>
      <c r="U28" s="22"/>
      <c r="V28" s="22" t="s">
        <v>10</v>
      </c>
      <c r="W28" s="23">
        <v>2.3770910445393127</v>
      </c>
      <c r="X28" s="23">
        <v>3.2657268276879474</v>
      </c>
      <c r="Y28" s="23">
        <v>3.3335820159655301</v>
      </c>
      <c r="Z28" s="22"/>
      <c r="AA28" s="22" t="s">
        <v>17</v>
      </c>
      <c r="AB28" s="23">
        <v>3.0740669102384857</v>
      </c>
      <c r="AC28" s="23">
        <v>2.9414874291297801</v>
      </c>
      <c r="AD28" s="23">
        <v>2.95034612178438</v>
      </c>
      <c r="AE28" s="22"/>
      <c r="AF28" s="22" t="s">
        <v>12</v>
      </c>
      <c r="AG28" s="23">
        <v>2.7439341293444102</v>
      </c>
      <c r="AH28" s="23">
        <v>2.9594921989041723</v>
      </c>
      <c r="AI28" s="23">
        <v>2.1524180126624501</v>
      </c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</row>
    <row r="29" spans="2:46" s="7" customFormat="1" ht="35.1" customHeight="1" x14ac:dyDescent="0.25">
      <c r="B29" s="9"/>
      <c r="C29" s="9"/>
      <c r="D29" s="9"/>
      <c r="H29" s="5"/>
      <c r="I29" s="5"/>
      <c r="J29" s="6"/>
      <c r="K29" s="6"/>
      <c r="L29" s="6"/>
      <c r="T29" s="22"/>
      <c r="U29" s="22"/>
      <c r="V29" s="22" t="s">
        <v>12</v>
      </c>
      <c r="W29" s="23">
        <v>2.5365249169011861</v>
      </c>
      <c r="X29" s="23">
        <v>3.0618441593351111</v>
      </c>
      <c r="Y29" s="23">
        <v>2.2768561496748299</v>
      </c>
      <c r="Z29" s="22"/>
      <c r="AA29" s="22" t="s">
        <v>18</v>
      </c>
      <c r="AB29" s="23">
        <v>2.5092431201593399</v>
      </c>
      <c r="AC29" s="23">
        <v>3.1015018652520299</v>
      </c>
      <c r="AD29" s="23">
        <v>3.11268560400599</v>
      </c>
      <c r="AE29" s="22"/>
      <c r="AF29" s="22" t="s">
        <v>13</v>
      </c>
      <c r="AG29" s="23">
        <v>3.1600320415442624</v>
      </c>
      <c r="AH29" s="23">
        <v>3.0740833342054863</v>
      </c>
      <c r="AI29" s="23">
        <v>3.5133422024294698</v>
      </c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</row>
    <row r="30" spans="2:46" s="7" customFormat="1" ht="35.1" customHeight="1" x14ac:dyDescent="0.25">
      <c r="B30" s="9"/>
      <c r="C30" s="9"/>
      <c r="D30" s="9"/>
      <c r="H30" s="5"/>
      <c r="I30" s="5"/>
      <c r="J30" s="6"/>
      <c r="K30" s="6"/>
      <c r="L30" s="6"/>
      <c r="T30" s="22"/>
      <c r="U30" s="22"/>
      <c r="V30" s="22" t="s">
        <v>15</v>
      </c>
      <c r="W30" s="23">
        <v>132.28263394296448</v>
      </c>
      <c r="X30" s="23">
        <v>128.96298225257101</v>
      </c>
      <c r="Y30" s="23">
        <v>127.397742877243</v>
      </c>
      <c r="Z30" s="22"/>
      <c r="AA30" s="22" t="s">
        <v>15</v>
      </c>
      <c r="AB30" s="23">
        <v>133.28346954103836</v>
      </c>
      <c r="AC30" s="23">
        <v>128.23163043263401</v>
      </c>
      <c r="AD30" s="23">
        <v>125.412449866844</v>
      </c>
      <c r="AE30" s="22"/>
      <c r="AF30" s="22" t="s">
        <v>14</v>
      </c>
      <c r="AG30" s="23">
        <v>2.8204475199244001</v>
      </c>
      <c r="AH30" s="23">
        <v>2.9855808992778208</v>
      </c>
      <c r="AI30" s="23">
        <v>2.2152049884849698</v>
      </c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</row>
    <row r="31" spans="2:46" s="7" customFormat="1" ht="35.1" customHeight="1" x14ac:dyDescent="0.25">
      <c r="B31" s="9"/>
      <c r="C31" s="9"/>
      <c r="D31" s="9"/>
      <c r="H31" s="5"/>
      <c r="I31" s="5"/>
      <c r="J31" s="6"/>
      <c r="K31" s="6"/>
      <c r="L31" s="6"/>
      <c r="T31" s="22"/>
      <c r="U31" s="22"/>
      <c r="V31" s="22"/>
      <c r="W31" s="23"/>
      <c r="X31" s="23"/>
      <c r="Y31" s="23"/>
      <c r="Z31" s="22"/>
      <c r="AA31" s="22"/>
      <c r="AB31" s="22"/>
      <c r="AC31" s="22"/>
      <c r="AD31" s="22"/>
      <c r="AE31" s="22"/>
      <c r="AF31" s="22" t="s">
        <v>19</v>
      </c>
      <c r="AG31" s="23">
        <v>3.8504074841440783</v>
      </c>
      <c r="AH31" s="23">
        <v>3.6717602918473631</v>
      </c>
      <c r="AI31" s="23">
        <v>3.8947307536631102</v>
      </c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</row>
    <row r="32" spans="2:46" s="7" customFormat="1" ht="35.1" customHeight="1" x14ac:dyDescent="0.25">
      <c r="B32" s="9"/>
      <c r="C32" s="9"/>
      <c r="D32" s="9"/>
      <c r="H32" s="5"/>
      <c r="I32" s="5"/>
      <c r="J32" s="6"/>
      <c r="K32" s="6"/>
      <c r="L32" s="6"/>
      <c r="T32" s="22"/>
      <c r="U32" s="22"/>
      <c r="V32" s="22"/>
      <c r="W32" s="23"/>
      <c r="X32" s="23"/>
      <c r="Y32" s="23"/>
      <c r="Z32" s="22"/>
      <c r="AA32" s="22"/>
      <c r="AB32" s="22"/>
      <c r="AC32" s="22"/>
      <c r="AD32" s="22"/>
      <c r="AE32" s="22"/>
      <c r="AF32" s="22" t="s">
        <v>20</v>
      </c>
      <c r="AG32" s="23">
        <v>3.1309490536320297</v>
      </c>
      <c r="AH32" s="23">
        <v>2.8132468717884649</v>
      </c>
      <c r="AI32" s="23">
        <v>2.93120890510284</v>
      </c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</row>
    <row r="33" spans="2:46" s="7" customFormat="1" ht="35.1" customHeight="1" x14ac:dyDescent="0.25">
      <c r="B33" s="9"/>
      <c r="C33" s="9"/>
      <c r="D33" s="9"/>
      <c r="H33" s="5"/>
      <c r="I33" s="5"/>
      <c r="J33" s="6"/>
      <c r="K33" s="6"/>
      <c r="L33" s="6"/>
      <c r="T33" s="22"/>
      <c r="U33" s="22"/>
      <c r="V33" s="22"/>
      <c r="W33" s="23"/>
      <c r="X33" s="23"/>
      <c r="Y33" s="23"/>
      <c r="Z33" s="22"/>
      <c r="AA33" s="22"/>
      <c r="AB33" s="22"/>
      <c r="AC33" s="22"/>
      <c r="AD33" s="22"/>
      <c r="AE33" s="22"/>
      <c r="AF33" s="22" t="s">
        <v>15</v>
      </c>
      <c r="AG33" s="23">
        <v>130.35828380968235</v>
      </c>
      <c r="AH33" s="23">
        <v>128.4400020259414</v>
      </c>
      <c r="AI33" s="23">
        <v>127.67880213988801</v>
      </c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</row>
    <row r="34" spans="2:46" ht="35.1" customHeight="1" x14ac:dyDescent="0.25"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2:46" x14ac:dyDescent="0.25"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2:46" x14ac:dyDescent="0.25"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2:46" x14ac:dyDescent="0.25"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</sheetData>
  <sheetProtection formatCells="0" formatColumns="0" formatRows="0" insertColumns="0" insertRows="0" insertHyperlinks="0" deleteColumns="0" deleteRows="0" sort="0" autoFilter="0" pivotTables="0"/>
  <mergeCells count="24">
    <mergeCell ref="H19:I19"/>
    <mergeCell ref="H20:I20"/>
    <mergeCell ref="H9:I9"/>
    <mergeCell ref="H10:I10"/>
    <mergeCell ref="H13:I13"/>
    <mergeCell ref="H14:I14"/>
    <mergeCell ref="B3:E3"/>
    <mergeCell ref="H15:I15"/>
    <mergeCell ref="H16:I16"/>
    <mergeCell ref="H17:I17"/>
    <mergeCell ref="H18:I18"/>
    <mergeCell ref="H3:L3"/>
    <mergeCell ref="H4:I4"/>
    <mergeCell ref="H5:I5"/>
    <mergeCell ref="H6:I6"/>
    <mergeCell ref="H7:I7"/>
    <mergeCell ref="H8:I8"/>
    <mergeCell ref="H11:I12"/>
    <mergeCell ref="J11:J12"/>
    <mergeCell ref="H21:I21"/>
    <mergeCell ref="H22:I22"/>
    <mergeCell ref="H23:I23"/>
    <mergeCell ref="H24:I24"/>
    <mergeCell ref="H25:I25"/>
  </mergeCells>
  <conditionalFormatting sqref="C5:E5">
    <cfRule type="cellIs" dxfId="17" priority="18" operator="greaterThan">
      <formula>40</formula>
    </cfRule>
  </conditionalFormatting>
  <conditionalFormatting sqref="C6:E6">
    <cfRule type="cellIs" dxfId="16" priority="17" operator="greaterThan">
      <formula>20</formula>
    </cfRule>
  </conditionalFormatting>
  <conditionalFormatting sqref="C7:E7">
    <cfRule type="cellIs" dxfId="15" priority="16" operator="greaterThan">
      <formula>40</formula>
    </cfRule>
    <cfRule type="cellIs" dxfId="14" priority="15" operator="greaterThan">
      <formula>40</formula>
    </cfRule>
  </conditionalFormatting>
  <conditionalFormatting sqref="C8:E8">
    <cfRule type="cellIs" dxfId="13" priority="14" operator="greaterThan">
      <formula>20</formula>
    </cfRule>
  </conditionalFormatting>
  <conditionalFormatting sqref="C9:E9">
    <cfRule type="cellIs" dxfId="12" priority="13" operator="greaterThan">
      <formula>40</formula>
    </cfRule>
  </conditionalFormatting>
  <conditionalFormatting sqref="C10:E10">
    <cfRule type="cellIs" dxfId="11" priority="12" operator="greaterThan">
      <formula>24</formula>
    </cfRule>
    <cfRule type="cellIs" dxfId="10" priority="11" operator="greaterThan">
      <formula>24</formula>
    </cfRule>
  </conditionalFormatting>
  <conditionalFormatting sqref="C11:E11">
    <cfRule type="cellIs" dxfId="9" priority="10" operator="greaterThan">
      <formula>10</formula>
    </cfRule>
  </conditionalFormatting>
  <conditionalFormatting sqref="C12:E12">
    <cfRule type="cellIs" dxfId="8" priority="9" operator="greaterThan">
      <formula>6</formula>
    </cfRule>
  </conditionalFormatting>
  <conditionalFormatting sqref="C13:E13">
    <cfRule type="cellIs" dxfId="7" priority="8" operator="greaterThan">
      <formula>11</formula>
    </cfRule>
  </conditionalFormatting>
  <conditionalFormatting sqref="C14:E14">
    <cfRule type="cellIs" dxfId="6" priority="7" operator="greaterThan">
      <formula>11</formula>
    </cfRule>
  </conditionalFormatting>
  <conditionalFormatting sqref="C15:E15">
    <cfRule type="cellIs" dxfId="5" priority="6" operator="greaterThan">
      <formula>12</formula>
    </cfRule>
  </conditionalFormatting>
  <conditionalFormatting sqref="C16:E16">
    <cfRule type="cellIs" dxfId="4" priority="5" operator="greaterThan">
      <formula>6</formula>
    </cfRule>
  </conditionalFormatting>
  <conditionalFormatting sqref="C17:E17">
    <cfRule type="cellIs" dxfId="3" priority="4" operator="greaterThan">
      <formula>14</formula>
    </cfRule>
  </conditionalFormatting>
  <conditionalFormatting sqref="C18:E18">
    <cfRule type="cellIs" dxfId="2" priority="3" operator="greaterThan">
      <formula>13</formula>
    </cfRule>
  </conditionalFormatting>
  <conditionalFormatting sqref="C19:E19">
    <cfRule type="cellIs" dxfId="1" priority="2" operator="greaterThan">
      <formula>13</formula>
    </cfRule>
  </conditionalFormatting>
  <conditionalFormatting sqref="C20:E20">
    <cfRule type="cellIs" dxfId="0" priority="1" operator="greaterThan">
      <formula>80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GİRİŞ SAYFASI</vt:lpstr>
      <vt:lpstr>YKS PUAN HESAPLAMA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PC</cp:lastModifiedBy>
  <dcterms:created xsi:type="dcterms:W3CDTF">2015-06-05T18:19:34Z</dcterms:created>
  <dcterms:modified xsi:type="dcterms:W3CDTF">2024-10-23T11:48:27Z</dcterms:modified>
</cp:coreProperties>
</file>